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420" windowHeight="5010" activeTab="0"/>
  </bookViews>
  <sheets>
    <sheet name="GAZİANTEP" sheetId="1" r:id="rId1"/>
  </sheets>
  <definedNames>
    <definedName name="ç">'GAZİANTEP'!#REF!</definedName>
    <definedName name="ilan">'GAZİANTEP'!#REF!</definedName>
    <definedName name="kira">'GAZİANTEP'!#REF!</definedName>
    <definedName name="y">'GAZİANTEP'!#REF!</definedName>
    <definedName name="_xlnm.Print_Area" localSheetId="0">'GAZİANTEP'!$A$1:$Q$41</definedName>
  </definedNames>
  <calcPr fullCalcOnLoad="1"/>
</workbook>
</file>

<file path=xl/sharedStrings.xml><?xml version="1.0" encoding="utf-8"?>
<sst xmlns="http://schemas.openxmlformats.org/spreadsheetml/2006/main" count="143" uniqueCount="79">
  <si>
    <t>Sıra</t>
  </si>
  <si>
    <t>İli</t>
  </si>
  <si>
    <t>İlçesi</t>
  </si>
  <si>
    <t>Cinsi</t>
  </si>
  <si>
    <t>Ada</t>
  </si>
  <si>
    <t>Parsel</t>
  </si>
  <si>
    <t>İhale Tarihi</t>
  </si>
  <si>
    <t>İhale Saati</t>
  </si>
  <si>
    <t>İLAN</t>
  </si>
  <si>
    <t>Dosya No</t>
  </si>
  <si>
    <t>Alanı (m²)</t>
  </si>
  <si>
    <t>Kullanım Amacı</t>
  </si>
  <si>
    <t>Cadde / Sokak / Mevki</t>
  </si>
  <si>
    <t>Kapı No</t>
  </si>
  <si>
    <t>İLAN BEDELİ</t>
  </si>
  <si>
    <t>Gaziantep</t>
  </si>
  <si>
    <t>Dükkan</t>
  </si>
  <si>
    <t>İşyeri</t>
  </si>
  <si>
    <t>Bulunduğu Kat</t>
  </si>
  <si>
    <t>Şahinbey</t>
  </si>
  <si>
    <t>Muhammen  Aylık Bedel (TL)</t>
  </si>
  <si>
    <t>Geçici Teminat (%3) ve İhale İştirak Teminatı (%20)</t>
  </si>
  <si>
    <t>Şehitkamil</t>
  </si>
  <si>
    <t>GAZİANTEP VAKIFLAR BÖLGE MÜDÜRLÜĞÜNDEN KİRALIK GAYRİMENKULLER</t>
  </si>
  <si>
    <t>Mahallesi / Köyü</t>
  </si>
  <si>
    <t>Büro</t>
  </si>
  <si>
    <t>271020268000</t>
  </si>
  <si>
    <t>Çukur Mahallesi</t>
  </si>
  <si>
    <t>52</t>
  </si>
  <si>
    <t>4.Kat 52 Bağımsız</t>
  </si>
  <si>
    <t>Dr.Vakıf İş Merkezi</t>
  </si>
  <si>
    <t>İncilipınar</t>
  </si>
  <si>
    <t>Kurtuluş</t>
  </si>
  <si>
    <t>Gerciğin-78/6</t>
  </si>
  <si>
    <t>Cazibe İşmerkezi</t>
  </si>
  <si>
    <t>Gerciğin-78/7</t>
  </si>
  <si>
    <t>Zemin-asma 1.kat, 32 bağımsız dükkan, 7 bağımsız 50 m² garaj</t>
  </si>
  <si>
    <t>Zemin-asma 1.kat, 33 bağımsız dükkan, 8 bağımsız 50 m² garaj</t>
  </si>
  <si>
    <t>Zemin-asma 1.kat, 34 bağımsız dükkan, 9 bağımsız 50 m² garaj</t>
  </si>
  <si>
    <t>Gerciğin-78/8</t>
  </si>
  <si>
    <t>Dükkan ve Garaj</t>
  </si>
  <si>
    <t>Parkiçi</t>
  </si>
  <si>
    <t>271020374000</t>
  </si>
  <si>
    <t>Gerciğin-63</t>
  </si>
  <si>
    <t>Anadolu İşmerkezi</t>
  </si>
  <si>
    <t>7.kat, 43 bağımsız</t>
  </si>
  <si>
    <t>Ev</t>
  </si>
  <si>
    <t>Mesken</t>
  </si>
  <si>
    <t>271020066000</t>
  </si>
  <si>
    <t>Ulucanlar Mahallesi</t>
  </si>
  <si>
    <t>Ahmet Çelebi yanı</t>
  </si>
  <si>
    <t>Gerciğin-38</t>
  </si>
  <si>
    <t>Bey Mahallesi</t>
  </si>
  <si>
    <t>Kayacık Sokak</t>
  </si>
  <si>
    <t>2.kat, 5 bağımsız</t>
  </si>
  <si>
    <t>Gerciğin-39</t>
  </si>
  <si>
    <t>2.kat 6 bağımsız</t>
  </si>
  <si>
    <t>2.kat, 19 bağımsız</t>
  </si>
  <si>
    <t>Gerciğin-35</t>
  </si>
  <si>
    <t>Kirişçi Sokak Köşe İşhanı</t>
  </si>
  <si>
    <t>Boyacı</t>
  </si>
  <si>
    <t>Külekçi Çarşısı</t>
  </si>
  <si>
    <t>6</t>
  </si>
  <si>
    <t>271030411000</t>
  </si>
  <si>
    <t>Vakıflar İşmerkezi</t>
  </si>
  <si>
    <t>14/B</t>
  </si>
  <si>
    <t>Zemin asma 1.kat, 2 bağımsız</t>
  </si>
  <si>
    <t>Kepenek</t>
  </si>
  <si>
    <t>Hamam</t>
  </si>
  <si>
    <t>Depo</t>
  </si>
  <si>
    <t>1</t>
  </si>
  <si>
    <t>58</t>
  </si>
  <si>
    <t>Kilis</t>
  </si>
  <si>
    <t>Merkez</t>
  </si>
  <si>
    <t>Büyükküttah</t>
  </si>
  <si>
    <t>Cumhuriyet</t>
  </si>
  <si>
    <t>Yiyecek İçecek Otomatı</t>
  </si>
  <si>
    <t>271030422000</t>
  </si>
  <si>
    <t>2.kat,13 bağımsız</t>
  </si>
</sst>
</file>

<file path=xl/styles.xml><?xml version="1.0" encoding="utf-8"?>
<styleSheet xmlns="http://schemas.openxmlformats.org/spreadsheetml/2006/main">
  <numFmts count="4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TL&quot;\ #,##0;\-&quot;TL&quot;\ #,##0"/>
    <numFmt numFmtId="181" formatCode="&quot;TL&quot;\ #,##0;[Red]\-&quot;TL&quot;\ #,##0"/>
    <numFmt numFmtId="182" formatCode="&quot;TL&quot;\ #,##0.00;\-&quot;TL&quot;\ #,##0.00"/>
    <numFmt numFmtId="183" formatCode="&quot;TL&quot;\ #,##0.00;[Red]\-&quot;TL&quot;\ #,##0.00"/>
    <numFmt numFmtId="184" formatCode="_-&quot;TL&quot;\ * #,##0_-;\-&quot;TL&quot;\ * #,##0_-;_-&quot;TL&quot;\ * &quot;-&quot;_-;_-@_-"/>
    <numFmt numFmtId="185" formatCode="_-&quot;TL&quot;\ * #,##0.00_-;\-&quot;TL&quot;\ * #,##0.00_-;_-&quot;TL&quot;\ * &quot;-&quot;??_-;_-@_-"/>
    <numFmt numFmtId="186" formatCode="&quot;Evet&quot;;&quot;Evet&quot;;&quot;Hayır&quot;"/>
    <numFmt numFmtId="187" formatCode="&quot;Doğru&quot;;&quot;Doğru&quot;;&quot;Yanlış&quot;"/>
    <numFmt numFmtId="188" formatCode="&quot;Açık&quot;;&quot;Açık&quot;;&quot;Kapalı&quot;"/>
    <numFmt numFmtId="189" formatCode="[$-41F]dd\ mmmm\ yyyy\ dddd"/>
    <numFmt numFmtId="190" formatCode="#,##0.00\ &quot;YTL&quot;"/>
    <numFmt numFmtId="191" formatCode="hh:mm;@"/>
    <numFmt numFmtId="192" formatCode="#,##0\ &quot;YTL&quot;"/>
    <numFmt numFmtId="193" formatCode="mmm/yyyy"/>
    <numFmt numFmtId="194" formatCode="#,##0.00\ &quot;TL&quot;"/>
    <numFmt numFmtId="195" formatCode="#,##0\ &quot;TL&quot;"/>
    <numFmt numFmtId="196" formatCode="0.0"/>
  </numFmts>
  <fonts count="41">
    <font>
      <sz val="10"/>
      <name val="Arial"/>
      <family val="0"/>
    </font>
    <font>
      <u val="single"/>
      <sz val="8.5"/>
      <color indexed="12"/>
      <name val="Arial"/>
      <family val="0"/>
    </font>
    <font>
      <u val="single"/>
      <sz val="8.5"/>
      <color indexed="36"/>
      <name val="Arial"/>
      <family val="0"/>
    </font>
    <font>
      <b/>
      <sz val="16"/>
      <name val="Times New Roman"/>
      <family val="1"/>
    </font>
    <font>
      <sz val="16"/>
      <name val="Times New Roman"/>
      <family val="1"/>
    </font>
    <font>
      <b/>
      <sz val="1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6"/>
      <color indexed="8"/>
      <name val="Times New Roman"/>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177" fontId="0"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37" fillId="24" borderId="0" applyNumberFormat="0" applyBorder="0" applyAlignment="0" applyProtection="0"/>
    <xf numFmtId="0" fontId="0" fillId="25" borderId="8" applyNumberFormat="0" applyFont="0" applyAlignment="0" applyProtection="0"/>
    <xf numFmtId="0" fontId="38" fillId="26" borderId="0" applyNumberFormat="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9" fontId="0" fillId="0" borderId="0" applyFont="0" applyFill="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9" fontId="0" fillId="0" borderId="0" applyFont="0" applyFill="0" applyBorder="0" applyAlignment="0" applyProtection="0"/>
  </cellStyleXfs>
  <cellXfs count="21">
    <xf numFmtId="0" fontId="0" fillId="0" borderId="0" xfId="0" applyAlignment="1">
      <alignment/>
    </xf>
    <xf numFmtId="0" fontId="3" fillId="0" borderId="0" xfId="0" applyFont="1" applyAlignment="1">
      <alignment horizontal="center" vertical="center"/>
    </xf>
    <xf numFmtId="194" fontId="4" fillId="0" borderId="0" xfId="0" applyNumberFormat="1" applyFont="1" applyAlignment="1">
      <alignment horizontal="center" vertical="center" wrapText="1"/>
    </xf>
    <xf numFmtId="0" fontId="4" fillId="0" borderId="0" xfId="0" applyFont="1" applyAlignment="1">
      <alignment horizontal="center" vertical="center"/>
    </xf>
    <xf numFmtId="194" fontId="3" fillId="0" borderId="10" xfId="0" applyNumberFormat="1" applyFont="1" applyBorder="1" applyAlignment="1">
      <alignment horizontal="center" vertical="center" wrapText="1"/>
    </xf>
    <xf numFmtId="49" fontId="4" fillId="0" borderId="0" xfId="0" applyNumberFormat="1" applyFont="1" applyAlignment="1">
      <alignment horizontal="center" vertical="center"/>
    </xf>
    <xf numFmtId="0" fontId="5" fillId="0" borderId="10" xfId="0" applyFont="1" applyBorder="1" applyAlignment="1">
      <alignment horizontal="center" vertical="center" textRotation="90"/>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4" fontId="5" fillId="0" borderId="10" xfId="0" applyNumberFormat="1" applyFont="1" applyBorder="1" applyAlignment="1">
      <alignment horizontal="center" vertical="center" wrapText="1"/>
    </xf>
    <xf numFmtId="194" fontId="5" fillId="0" borderId="10" xfId="0" applyNumberFormat="1" applyFont="1" applyBorder="1" applyAlignment="1">
      <alignment horizontal="center" vertical="center" wrapText="1"/>
    </xf>
    <xf numFmtId="194" fontId="5" fillId="0" borderId="10" xfId="0" applyNumberFormat="1" applyFont="1" applyBorder="1" applyAlignment="1">
      <alignment horizontal="right" vertical="center" wrapText="1" indent="1"/>
    </xf>
    <xf numFmtId="20"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distributed"/>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14" fontId="3" fillId="0" borderId="10" xfId="0" applyNumberFormat="1" applyFont="1" applyBorder="1" applyAlignment="1">
      <alignment horizontal="center" vertical="center" wrapText="1"/>
    </xf>
    <xf numFmtId="0" fontId="5" fillId="0" borderId="10" xfId="0" applyFont="1" applyBorder="1" applyAlignment="1">
      <alignment horizontal="center" vertical="center"/>
    </xf>
    <xf numFmtId="1" fontId="5" fillId="0" borderId="10" xfId="0" applyNumberFormat="1" applyFont="1" applyBorder="1" applyAlignment="1">
      <alignment horizontal="center" vertical="center" wrapText="1"/>
    </xf>
    <xf numFmtId="2" fontId="5" fillId="0" borderId="10" xfId="0" applyNumberFormat="1" applyFont="1" applyBorder="1" applyAlignment="1">
      <alignment horizontal="center" vertical="center" wrapText="1"/>
    </xf>
    <xf numFmtId="0" fontId="3" fillId="0" borderId="0" xfId="0" applyFont="1" applyAlignment="1">
      <alignment horizontal="center" vertic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18</xdr:col>
      <xdr:colOff>0</xdr:colOff>
      <xdr:row>40</xdr:row>
      <xdr:rowOff>85725</xdr:rowOff>
    </xdr:to>
    <xdr:sp>
      <xdr:nvSpPr>
        <xdr:cNvPr id="1" name="Text Box 1"/>
        <xdr:cNvSpPr txBox="1">
          <a:spLocks noChangeArrowheads="1"/>
        </xdr:cNvSpPr>
      </xdr:nvSpPr>
      <xdr:spPr>
        <a:xfrm>
          <a:off x="0" y="12973050"/>
          <a:ext cx="22059900" cy="3162300"/>
        </a:xfrm>
        <a:prstGeom prst="rect">
          <a:avLst/>
        </a:prstGeom>
        <a:solidFill>
          <a:srgbClr val="FFFFFF"/>
        </a:solidFill>
        <a:ln w="9525" cmpd="sng">
          <a:noFill/>
        </a:ln>
      </xdr:spPr>
      <xdr:txBody>
        <a:bodyPr vertOverflow="clip" wrap="square" lIns="36576" tIns="32004" rIns="36576" bIns="0"/>
        <a:p>
          <a:pPr algn="just">
            <a:defRPr/>
          </a:pPr>
          <a:r>
            <a:rPr lang="en-US" cap="none" sz="1600" b="1" i="0" u="none" baseline="0">
              <a:solidFill>
                <a:srgbClr val="000000"/>
              </a:solidFill>
              <a:latin typeface="Times New Roman"/>
              <a:ea typeface="Times New Roman"/>
              <a:cs typeface="Times New Roman"/>
            </a:rPr>
            <a:t> Yeri, özellikleri, muhammen kira bedelleri ve teminat miktarları yukarıda belirtilen vakıf gayrimenkuller 2886 sayılı Yasanın 45. vd. maddeleri gereğince açık teklif usulü ihale suretiyle sözleşme tarihinden 31/12/2013 tarihine kadar kiraya verilecektir.  İdaremize asıl veya müteselsilen borçlu olan kişilerle sözleşme yapılmayacaktır. Taşınmazların ihalesi yukarıda belirtilen tarih ve saatlerde Gaziantep Vakıflar Bölge Müdürlüğü Hizmet Binasında   yapılacaktır. İhaleye iştirak etmek isteyen isteklilerin Nüfus Cüzdanı sureti, ikametgah ilmuhaberi (Şirketlerde şirketle ilgili en son yayınlanmış Ticaret Sicil Gazetesi, teklif vermeye yetkili olduğuna dair imza beyannamesi veya imza sirküsü aslı veya noter tasdikli sureti) geçici ve ek teminatın Gaziantep Vakıflar Bölge Müdürlüğünün T. Vakıflar Bankası nezdindeki  TR200001500158007276003629 nolu hesabına yatırılması ve yatırıldığına dair makbuz veya geçici ek  ve teminatın tutarı kadar banka geçici teminat mektubu (süresiz limit dahili) ile birlikte ihale tarihinden Vakıflar Bölge Müdürlüğünün 6.katındaki ihale salonunda  ihale  saatinde Komisyon huzurunda hazır bulunmaları şarttır. İhaleye ortak girişim olarak iştirak edeceklerin noter onaylı ortaklık beyannamesini komisyona sunacaklardır. İhale ile ilgili her türlü şartname ve ekleri mesai saatleri dahilinde Gaziantep Vakıflar Bölge Müdürlüğünde ilan panosunda görülebilir. İhale ile her türlü ilan vs. giderlerinin tümü ihale üzerinde kalan istekliye aittir. İhaleye girenler bu şartları okumuş ve kabul etmiş sayılır. İdare ihaleyi yapıp yapmamakta ve en uygun bedeli tespitte serbesttir.Vakıf taşınmaz mevcut durumu ile ihale edilecek olup, yapılacak iş, meslek, sanat, ikamet vs. için Belediye ve İlgili diğer kurum-kuruluşlardan alınacak her türlü izin ruhsat, elektrik, su doğalgaz vs. abonelik işlemlerinde çıkabilecek her türlü masraf vergi, harç vs. kiracıya aittir. Vakılar Genel Müdürlüğüne ait Mazbut Vakıflar stopaj vergisinden muaftır.İhale ile ilgili bilgiler vgm.gov.tr.internet adresinde ve 0342 232 44 25 ve 0342 231 10 09 nolu telefon no.larından bilgi edinilebilir.
</a:t>
          </a:r>
          <a:r>
            <a:rPr lang="en-US" cap="none" sz="1600" b="1" i="0" u="none" baseline="0">
              <a:solidFill>
                <a:srgbClr val="000000"/>
              </a:solidFill>
              <a:latin typeface="Times New Roman"/>
              <a:ea typeface="Times New Roman"/>
              <a:cs typeface="Times New Roman"/>
            </a:rPr>
            <a:t>İLAN OLUNUR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0"/>
  <sheetViews>
    <sheetView tabSelected="1" zoomScale="55" zoomScaleNormal="55" zoomScaleSheetLayoutView="70" zoomScalePageLayoutView="0" workbookViewId="0" topLeftCell="A1">
      <pane ySplit="3" topLeftCell="A7" activePane="bottomLeft" state="frozen"/>
      <selection pane="topLeft" activeCell="A1" sqref="A1"/>
      <selection pane="bottomLeft" activeCell="A19" sqref="A19"/>
    </sheetView>
  </sheetViews>
  <sheetFormatPr defaultColWidth="9.140625" defaultRowHeight="12.75"/>
  <cols>
    <col min="1" max="1" width="6.140625" style="3" customWidth="1"/>
    <col min="2" max="2" width="23.140625" style="3" customWidth="1"/>
    <col min="3" max="3" width="16.57421875" style="3" customWidth="1"/>
    <col min="4" max="4" width="18.28125" style="3" customWidth="1"/>
    <col min="5" max="5" width="32.57421875" style="3" customWidth="1"/>
    <col min="6" max="6" width="34.00390625" style="3" customWidth="1"/>
    <col min="7" max="7" width="9.57421875" style="3" customWidth="1"/>
    <col min="8" max="8" width="17.140625" style="3" customWidth="1"/>
    <col min="9" max="9" width="20.421875" style="3" customWidth="1"/>
    <col min="10" max="10" width="10.140625" style="3" customWidth="1"/>
    <col min="11" max="11" width="12.7109375" style="5" customWidth="1"/>
    <col min="12" max="12" width="35.00390625" style="5" customWidth="1"/>
    <col min="13" max="13" width="17.28125" style="3" customWidth="1"/>
    <col min="14" max="14" width="23.28125" style="3" customWidth="1"/>
    <col min="15" max="15" width="25.00390625" style="3" customWidth="1"/>
    <col min="16" max="16" width="16.7109375" style="3" customWidth="1"/>
    <col min="17" max="17" width="12.8515625" style="3" customWidth="1"/>
    <col min="18" max="18" width="19.421875" style="2" hidden="1" customWidth="1"/>
    <col min="19" max="19" width="23.7109375" style="3" customWidth="1"/>
    <col min="20" max="16384" width="9.140625" style="3" customWidth="1"/>
  </cols>
  <sheetData>
    <row r="1" spans="1:17" ht="23.25" customHeight="1">
      <c r="A1" s="20" t="s">
        <v>8</v>
      </c>
      <c r="B1" s="20"/>
      <c r="C1" s="20"/>
      <c r="D1" s="20"/>
      <c r="E1" s="20"/>
      <c r="F1" s="20"/>
      <c r="G1" s="20"/>
      <c r="H1" s="20"/>
      <c r="I1" s="20"/>
      <c r="J1" s="20"/>
      <c r="K1" s="20"/>
      <c r="L1" s="20"/>
      <c r="M1" s="20"/>
      <c r="N1" s="20"/>
      <c r="O1" s="20"/>
      <c r="P1" s="20"/>
      <c r="Q1" s="20"/>
    </row>
    <row r="2" spans="1:17" ht="28.5" customHeight="1">
      <c r="A2" s="20" t="s">
        <v>23</v>
      </c>
      <c r="B2" s="20"/>
      <c r="C2" s="20"/>
      <c r="D2" s="20"/>
      <c r="E2" s="20"/>
      <c r="F2" s="20"/>
      <c r="G2" s="20"/>
      <c r="H2" s="20"/>
      <c r="I2" s="20"/>
      <c r="J2" s="20"/>
      <c r="K2" s="20"/>
      <c r="L2" s="20"/>
      <c r="M2" s="20"/>
      <c r="N2" s="20"/>
      <c r="O2" s="20"/>
      <c r="P2" s="20"/>
      <c r="Q2" s="20"/>
    </row>
    <row r="3" spans="1:18" s="1" customFormat="1" ht="90" customHeight="1">
      <c r="A3" s="6" t="s">
        <v>0</v>
      </c>
      <c r="B3" s="7" t="s">
        <v>9</v>
      </c>
      <c r="C3" s="7" t="s">
        <v>1</v>
      </c>
      <c r="D3" s="7" t="s">
        <v>2</v>
      </c>
      <c r="E3" s="7" t="s">
        <v>24</v>
      </c>
      <c r="F3" s="7" t="s">
        <v>12</v>
      </c>
      <c r="G3" s="7" t="s">
        <v>13</v>
      </c>
      <c r="H3" s="7" t="s">
        <v>3</v>
      </c>
      <c r="I3" s="7" t="s">
        <v>11</v>
      </c>
      <c r="J3" s="7" t="s">
        <v>4</v>
      </c>
      <c r="K3" s="8" t="s">
        <v>5</v>
      </c>
      <c r="L3" s="8" t="s">
        <v>18</v>
      </c>
      <c r="M3" s="7" t="s">
        <v>10</v>
      </c>
      <c r="N3" s="7" t="s">
        <v>20</v>
      </c>
      <c r="O3" s="14" t="s">
        <v>21</v>
      </c>
      <c r="P3" s="14" t="s">
        <v>6</v>
      </c>
      <c r="Q3" s="7" t="s">
        <v>7</v>
      </c>
      <c r="R3" s="4" t="s">
        <v>14</v>
      </c>
    </row>
    <row r="4" spans="1:18" s="1" customFormat="1" ht="90" customHeight="1">
      <c r="A4" s="17">
        <v>1</v>
      </c>
      <c r="B4" s="18">
        <v>271020001000</v>
      </c>
      <c r="C4" s="7" t="s">
        <v>15</v>
      </c>
      <c r="D4" s="7" t="s">
        <v>19</v>
      </c>
      <c r="E4" s="7" t="s">
        <v>67</v>
      </c>
      <c r="F4" s="7" t="s">
        <v>67</v>
      </c>
      <c r="G4" s="7">
        <v>1</v>
      </c>
      <c r="H4" s="7" t="s">
        <v>68</v>
      </c>
      <c r="I4" s="7" t="s">
        <v>68</v>
      </c>
      <c r="J4" s="7">
        <v>327</v>
      </c>
      <c r="K4" s="8" t="s">
        <v>70</v>
      </c>
      <c r="L4" s="8"/>
      <c r="M4" s="7">
        <v>429.67</v>
      </c>
      <c r="N4" s="10">
        <v>1500</v>
      </c>
      <c r="O4" s="11">
        <f aca="true" t="shared" si="0" ref="O4:O11">ROUND(N4*12*0.03,2)+ROUND(N4*12*0.2,2)</f>
        <v>4140</v>
      </c>
      <c r="P4" s="16">
        <v>41240</v>
      </c>
      <c r="Q4" s="12">
        <v>0.4166666666666667</v>
      </c>
      <c r="R4" s="4">
        <f aca="true" t="shared" si="1" ref="R4:R19">CEILING(2900*N4/SUM($N$6:$N$14),10)</f>
        <v>270</v>
      </c>
    </row>
    <row r="5" spans="1:18" s="1" customFormat="1" ht="90" customHeight="1">
      <c r="A5" s="17">
        <v>2</v>
      </c>
      <c r="B5" s="18">
        <v>271020002000</v>
      </c>
      <c r="C5" s="7" t="s">
        <v>15</v>
      </c>
      <c r="D5" s="7" t="s">
        <v>19</v>
      </c>
      <c r="E5" s="7" t="s">
        <v>67</v>
      </c>
      <c r="F5" s="7" t="s">
        <v>67</v>
      </c>
      <c r="G5" s="7">
        <v>3</v>
      </c>
      <c r="H5" s="7" t="s">
        <v>69</v>
      </c>
      <c r="I5" s="7" t="s">
        <v>69</v>
      </c>
      <c r="J5" s="7">
        <v>328</v>
      </c>
      <c r="K5" s="8" t="s">
        <v>71</v>
      </c>
      <c r="L5" s="8"/>
      <c r="M5" s="7">
        <v>84.28</v>
      </c>
      <c r="N5" s="10">
        <v>96</v>
      </c>
      <c r="O5" s="11">
        <f t="shared" si="0"/>
        <v>264.96000000000004</v>
      </c>
      <c r="P5" s="16">
        <v>41240</v>
      </c>
      <c r="Q5" s="12">
        <v>0.41805555555555557</v>
      </c>
      <c r="R5" s="4">
        <f t="shared" si="1"/>
        <v>20</v>
      </c>
    </row>
    <row r="6" spans="1:18" s="1" customFormat="1" ht="57.75" customHeight="1">
      <c r="A6" s="17">
        <v>3</v>
      </c>
      <c r="B6" s="18">
        <v>271020057000</v>
      </c>
      <c r="C6" s="7" t="s">
        <v>15</v>
      </c>
      <c r="D6" s="7" t="s">
        <v>19</v>
      </c>
      <c r="E6" s="7" t="s">
        <v>60</v>
      </c>
      <c r="F6" s="7" t="s">
        <v>61</v>
      </c>
      <c r="G6" s="7">
        <v>23</v>
      </c>
      <c r="H6" s="7" t="s">
        <v>16</v>
      </c>
      <c r="I6" s="7" t="s">
        <v>17</v>
      </c>
      <c r="J6" s="7">
        <v>766</v>
      </c>
      <c r="K6" s="8" t="s">
        <v>62</v>
      </c>
      <c r="L6" s="8"/>
      <c r="M6" s="19">
        <v>7.3</v>
      </c>
      <c r="N6" s="10">
        <v>500</v>
      </c>
      <c r="O6" s="11">
        <f t="shared" si="0"/>
        <v>1380</v>
      </c>
      <c r="P6" s="16">
        <v>41240</v>
      </c>
      <c r="Q6" s="12">
        <v>0.41944444444444445</v>
      </c>
      <c r="R6" s="4">
        <f t="shared" si="1"/>
        <v>90</v>
      </c>
    </row>
    <row r="7" spans="1:18" s="1" customFormat="1" ht="42.75" customHeight="1">
      <c r="A7" s="17">
        <v>4</v>
      </c>
      <c r="B7" s="8" t="s">
        <v>26</v>
      </c>
      <c r="C7" s="7" t="s">
        <v>15</v>
      </c>
      <c r="D7" s="7" t="s">
        <v>19</v>
      </c>
      <c r="E7" s="7" t="s">
        <v>27</v>
      </c>
      <c r="F7" s="14" t="s">
        <v>30</v>
      </c>
      <c r="G7" s="7">
        <v>2</v>
      </c>
      <c r="H7" s="7" t="s">
        <v>25</v>
      </c>
      <c r="I7" s="7" t="s">
        <v>17</v>
      </c>
      <c r="J7" s="7">
        <v>125</v>
      </c>
      <c r="K7" s="8" t="s">
        <v>28</v>
      </c>
      <c r="L7" s="15" t="s">
        <v>29</v>
      </c>
      <c r="M7" s="9">
        <v>135.2</v>
      </c>
      <c r="N7" s="10">
        <v>250</v>
      </c>
      <c r="O7" s="11">
        <f t="shared" si="0"/>
        <v>690</v>
      </c>
      <c r="P7" s="16">
        <v>41240</v>
      </c>
      <c r="Q7" s="12">
        <v>0.420833333333333</v>
      </c>
      <c r="R7" s="4">
        <f t="shared" si="1"/>
        <v>50</v>
      </c>
    </row>
    <row r="8" spans="1:18" s="1" customFormat="1" ht="34.5" customHeight="1">
      <c r="A8" s="17">
        <v>5</v>
      </c>
      <c r="B8" s="13" t="s">
        <v>42</v>
      </c>
      <c r="C8" s="7" t="s">
        <v>15</v>
      </c>
      <c r="D8" s="7" t="s">
        <v>19</v>
      </c>
      <c r="E8" s="7" t="s">
        <v>32</v>
      </c>
      <c r="F8" s="14" t="s">
        <v>41</v>
      </c>
      <c r="G8" s="7">
        <v>2</v>
      </c>
      <c r="H8" s="7" t="s">
        <v>16</v>
      </c>
      <c r="I8" s="7" t="s">
        <v>17</v>
      </c>
      <c r="J8" s="7">
        <v>932</v>
      </c>
      <c r="K8" s="7">
        <v>3</v>
      </c>
      <c r="L8" s="14"/>
      <c r="M8" s="9">
        <v>24.21</v>
      </c>
      <c r="N8" s="10">
        <v>50</v>
      </c>
      <c r="O8" s="11">
        <f t="shared" si="0"/>
        <v>138</v>
      </c>
      <c r="P8" s="16">
        <v>41240</v>
      </c>
      <c r="Q8" s="12">
        <v>0.422222222222222</v>
      </c>
      <c r="R8" s="4">
        <f t="shared" si="1"/>
        <v>10</v>
      </c>
    </row>
    <row r="9" spans="1:18" s="1" customFormat="1" ht="34.5" customHeight="1">
      <c r="A9" s="17">
        <v>6</v>
      </c>
      <c r="B9" s="13" t="s">
        <v>48</v>
      </c>
      <c r="C9" s="7" t="s">
        <v>15</v>
      </c>
      <c r="D9" s="7" t="s">
        <v>19</v>
      </c>
      <c r="E9" s="7" t="s">
        <v>49</v>
      </c>
      <c r="F9" s="14" t="s">
        <v>50</v>
      </c>
      <c r="G9" s="7">
        <v>34</v>
      </c>
      <c r="H9" s="7" t="s">
        <v>46</v>
      </c>
      <c r="I9" s="7" t="s">
        <v>47</v>
      </c>
      <c r="J9" s="7">
        <v>12</v>
      </c>
      <c r="K9" s="7">
        <v>91</v>
      </c>
      <c r="L9" s="14"/>
      <c r="M9" s="9">
        <v>60.93</v>
      </c>
      <c r="N9" s="10">
        <v>75</v>
      </c>
      <c r="O9" s="11">
        <f t="shared" si="0"/>
        <v>207</v>
      </c>
      <c r="P9" s="16">
        <v>41240</v>
      </c>
      <c r="Q9" s="12">
        <v>0.423611111111111</v>
      </c>
      <c r="R9" s="4">
        <f t="shared" si="1"/>
        <v>20</v>
      </c>
    </row>
    <row r="10" spans="1:18" s="1" customFormat="1" ht="34.5" customHeight="1">
      <c r="A10" s="17">
        <v>7</v>
      </c>
      <c r="B10" s="13" t="s">
        <v>63</v>
      </c>
      <c r="C10" s="7" t="s">
        <v>15</v>
      </c>
      <c r="D10" s="7" t="s">
        <v>22</v>
      </c>
      <c r="E10" s="7" t="s">
        <v>31</v>
      </c>
      <c r="F10" s="14" t="s">
        <v>64</v>
      </c>
      <c r="G10" s="7" t="s">
        <v>65</v>
      </c>
      <c r="H10" s="7" t="s">
        <v>16</v>
      </c>
      <c r="I10" s="7" t="s">
        <v>17</v>
      </c>
      <c r="J10" s="7">
        <v>650</v>
      </c>
      <c r="K10" s="7">
        <v>5</v>
      </c>
      <c r="L10" s="14" t="s">
        <v>66</v>
      </c>
      <c r="M10" s="9">
        <v>461.6</v>
      </c>
      <c r="N10" s="10">
        <v>3500</v>
      </c>
      <c r="O10" s="11">
        <f t="shared" si="0"/>
        <v>9660</v>
      </c>
      <c r="P10" s="16">
        <v>41240</v>
      </c>
      <c r="Q10" s="12">
        <v>0.425</v>
      </c>
      <c r="R10" s="4">
        <f t="shared" si="1"/>
        <v>620</v>
      </c>
    </row>
    <row r="11" spans="1:18" s="1" customFormat="1" ht="34.5" customHeight="1">
      <c r="A11" s="17">
        <v>8</v>
      </c>
      <c r="B11" s="13"/>
      <c r="C11" s="7" t="s">
        <v>72</v>
      </c>
      <c r="D11" s="7" t="s">
        <v>73</v>
      </c>
      <c r="E11" s="7" t="s">
        <v>74</v>
      </c>
      <c r="F11" s="14" t="s">
        <v>75</v>
      </c>
      <c r="G11" s="7"/>
      <c r="H11" s="7" t="s">
        <v>76</v>
      </c>
      <c r="I11" s="7" t="s">
        <v>17</v>
      </c>
      <c r="J11" s="7">
        <v>352</v>
      </c>
      <c r="K11" s="7">
        <v>2</v>
      </c>
      <c r="L11" s="14"/>
      <c r="M11" s="9">
        <v>4</v>
      </c>
      <c r="N11" s="10">
        <v>200</v>
      </c>
      <c r="O11" s="11">
        <f t="shared" si="0"/>
        <v>552</v>
      </c>
      <c r="P11" s="16">
        <v>41240</v>
      </c>
      <c r="Q11" s="12">
        <v>0.4263888888888889</v>
      </c>
      <c r="R11" s="4">
        <f t="shared" si="1"/>
        <v>40</v>
      </c>
    </row>
    <row r="12" spans="1:18" s="1" customFormat="1" ht="69.75" customHeight="1">
      <c r="A12" s="17">
        <v>9</v>
      </c>
      <c r="B12" s="13" t="s">
        <v>33</v>
      </c>
      <c r="C12" s="7" t="s">
        <v>15</v>
      </c>
      <c r="D12" s="7" t="s">
        <v>22</v>
      </c>
      <c r="E12" s="7" t="s">
        <v>31</v>
      </c>
      <c r="F12" s="14" t="s">
        <v>34</v>
      </c>
      <c r="G12" s="7"/>
      <c r="H12" s="7" t="s">
        <v>40</v>
      </c>
      <c r="I12" s="7" t="s">
        <v>17</v>
      </c>
      <c r="J12" s="7">
        <v>646</v>
      </c>
      <c r="K12" s="7">
        <v>55</v>
      </c>
      <c r="L12" s="14" t="s">
        <v>36</v>
      </c>
      <c r="M12" s="9">
        <v>241</v>
      </c>
      <c r="N12" s="10">
        <v>4000</v>
      </c>
      <c r="O12" s="11">
        <f aca="true" t="shared" si="2" ref="O12:O18">ROUND(N12*12*0.03,2)+ROUND(N12*12*0.2,2)</f>
        <v>11040</v>
      </c>
      <c r="P12" s="16">
        <v>41240</v>
      </c>
      <c r="Q12" s="12">
        <v>0.4277777777777778</v>
      </c>
      <c r="R12" s="4">
        <f t="shared" si="1"/>
        <v>700</v>
      </c>
    </row>
    <row r="13" spans="1:18" s="1" customFormat="1" ht="69.75" customHeight="1">
      <c r="A13" s="17">
        <v>10</v>
      </c>
      <c r="B13" s="13" t="s">
        <v>35</v>
      </c>
      <c r="C13" s="7" t="s">
        <v>15</v>
      </c>
      <c r="D13" s="7" t="s">
        <v>22</v>
      </c>
      <c r="E13" s="7" t="s">
        <v>31</v>
      </c>
      <c r="F13" s="14" t="s">
        <v>34</v>
      </c>
      <c r="G13" s="7"/>
      <c r="H13" s="7" t="s">
        <v>40</v>
      </c>
      <c r="I13" s="7" t="s">
        <v>17</v>
      </c>
      <c r="J13" s="7">
        <v>646</v>
      </c>
      <c r="K13" s="7">
        <v>55</v>
      </c>
      <c r="L13" s="14" t="s">
        <v>37</v>
      </c>
      <c r="M13" s="9">
        <v>241</v>
      </c>
      <c r="N13" s="10">
        <v>4000</v>
      </c>
      <c r="O13" s="11">
        <f t="shared" si="2"/>
        <v>11040</v>
      </c>
      <c r="P13" s="16">
        <v>41240</v>
      </c>
      <c r="Q13" s="12">
        <v>0.4291666666666667</v>
      </c>
      <c r="R13" s="4">
        <f t="shared" si="1"/>
        <v>700</v>
      </c>
    </row>
    <row r="14" spans="1:18" s="1" customFormat="1" ht="69.75" customHeight="1">
      <c r="A14" s="17">
        <v>11</v>
      </c>
      <c r="B14" s="13" t="s">
        <v>39</v>
      </c>
      <c r="C14" s="7" t="s">
        <v>15</v>
      </c>
      <c r="D14" s="7" t="s">
        <v>22</v>
      </c>
      <c r="E14" s="7" t="s">
        <v>31</v>
      </c>
      <c r="F14" s="14" t="s">
        <v>34</v>
      </c>
      <c r="G14" s="7"/>
      <c r="H14" s="7" t="s">
        <v>40</v>
      </c>
      <c r="I14" s="7" t="s">
        <v>17</v>
      </c>
      <c r="J14" s="7">
        <v>646</v>
      </c>
      <c r="K14" s="7">
        <v>55</v>
      </c>
      <c r="L14" s="14" t="s">
        <v>38</v>
      </c>
      <c r="M14" s="9">
        <v>274</v>
      </c>
      <c r="N14" s="10">
        <v>4000</v>
      </c>
      <c r="O14" s="11">
        <f t="shared" si="2"/>
        <v>11040</v>
      </c>
      <c r="P14" s="16">
        <v>41240</v>
      </c>
      <c r="Q14" s="12">
        <v>0.4305555555555556</v>
      </c>
      <c r="R14" s="4">
        <f t="shared" si="1"/>
        <v>700</v>
      </c>
    </row>
    <row r="15" spans="1:18" s="1" customFormat="1" ht="34.5" customHeight="1">
      <c r="A15" s="17">
        <v>12</v>
      </c>
      <c r="B15" s="13" t="s">
        <v>51</v>
      </c>
      <c r="C15" s="7" t="s">
        <v>15</v>
      </c>
      <c r="D15" s="7" t="s">
        <v>19</v>
      </c>
      <c r="E15" s="7" t="s">
        <v>52</v>
      </c>
      <c r="F15" s="14" t="s">
        <v>53</v>
      </c>
      <c r="G15" s="7"/>
      <c r="H15" s="7" t="s">
        <v>25</v>
      </c>
      <c r="I15" s="7" t="s">
        <v>17</v>
      </c>
      <c r="J15" s="7">
        <v>1069</v>
      </c>
      <c r="K15" s="7">
        <v>107</v>
      </c>
      <c r="L15" s="14" t="s">
        <v>54</v>
      </c>
      <c r="M15" s="9">
        <v>99.71</v>
      </c>
      <c r="N15" s="10">
        <v>300</v>
      </c>
      <c r="O15" s="11">
        <f t="shared" si="2"/>
        <v>828</v>
      </c>
      <c r="P15" s="16">
        <v>41240</v>
      </c>
      <c r="Q15" s="12">
        <v>0.43194444444444446</v>
      </c>
      <c r="R15" s="4">
        <f t="shared" si="1"/>
        <v>60</v>
      </c>
    </row>
    <row r="16" spans="1:18" s="1" customFormat="1" ht="34.5" customHeight="1">
      <c r="A16" s="17">
        <v>13</v>
      </c>
      <c r="B16" s="13" t="s">
        <v>55</v>
      </c>
      <c r="C16" s="7" t="s">
        <v>15</v>
      </c>
      <c r="D16" s="7" t="s">
        <v>19</v>
      </c>
      <c r="E16" s="7" t="s">
        <v>52</v>
      </c>
      <c r="F16" s="14" t="s">
        <v>53</v>
      </c>
      <c r="G16" s="7"/>
      <c r="H16" s="7" t="s">
        <v>25</v>
      </c>
      <c r="I16" s="7" t="s">
        <v>17</v>
      </c>
      <c r="J16" s="7">
        <v>1069</v>
      </c>
      <c r="K16" s="7">
        <v>107</v>
      </c>
      <c r="L16" s="14" t="s">
        <v>56</v>
      </c>
      <c r="M16" s="9">
        <v>73.71</v>
      </c>
      <c r="N16" s="10">
        <v>300</v>
      </c>
      <c r="O16" s="11">
        <f t="shared" si="2"/>
        <v>828</v>
      </c>
      <c r="P16" s="16">
        <v>41240</v>
      </c>
      <c r="Q16" s="12">
        <v>0.43333333333333335</v>
      </c>
      <c r="R16" s="4">
        <f t="shared" si="1"/>
        <v>60</v>
      </c>
    </row>
    <row r="17" spans="1:18" s="1" customFormat="1" ht="57.75" customHeight="1">
      <c r="A17" s="17">
        <v>14</v>
      </c>
      <c r="B17" s="13" t="s">
        <v>58</v>
      </c>
      <c r="C17" s="7" t="s">
        <v>15</v>
      </c>
      <c r="D17" s="7" t="s">
        <v>19</v>
      </c>
      <c r="E17" s="7" t="s">
        <v>27</v>
      </c>
      <c r="F17" s="14" t="s">
        <v>59</v>
      </c>
      <c r="G17" s="7">
        <v>11</v>
      </c>
      <c r="H17" s="7" t="s">
        <v>25</v>
      </c>
      <c r="I17" s="7" t="s">
        <v>17</v>
      </c>
      <c r="J17" s="7">
        <v>571</v>
      </c>
      <c r="K17" s="7">
        <v>49</v>
      </c>
      <c r="L17" s="14" t="s">
        <v>57</v>
      </c>
      <c r="M17" s="9">
        <v>49.75</v>
      </c>
      <c r="N17" s="10">
        <v>200</v>
      </c>
      <c r="O17" s="11">
        <f t="shared" si="2"/>
        <v>552</v>
      </c>
      <c r="P17" s="16">
        <v>41240</v>
      </c>
      <c r="Q17" s="12">
        <v>0.434722222222222</v>
      </c>
      <c r="R17" s="4">
        <f t="shared" si="1"/>
        <v>40</v>
      </c>
    </row>
    <row r="18" spans="1:18" s="1" customFormat="1" ht="57.75" customHeight="1">
      <c r="A18" s="17">
        <v>15</v>
      </c>
      <c r="B18" s="13" t="s">
        <v>43</v>
      </c>
      <c r="C18" s="7" t="s">
        <v>15</v>
      </c>
      <c r="D18" s="7" t="s">
        <v>22</v>
      </c>
      <c r="E18" s="7" t="s">
        <v>31</v>
      </c>
      <c r="F18" s="14" t="s">
        <v>44</v>
      </c>
      <c r="G18" s="7"/>
      <c r="H18" s="7" t="s">
        <v>25</v>
      </c>
      <c r="I18" s="7" t="s">
        <v>17</v>
      </c>
      <c r="J18" s="7">
        <v>638</v>
      </c>
      <c r="K18" s="7">
        <v>57</v>
      </c>
      <c r="L18" s="14" t="s">
        <v>45</v>
      </c>
      <c r="M18" s="9">
        <v>88.32</v>
      </c>
      <c r="N18" s="10">
        <v>350</v>
      </c>
      <c r="O18" s="11">
        <f t="shared" si="2"/>
        <v>966</v>
      </c>
      <c r="P18" s="16">
        <v>41240</v>
      </c>
      <c r="Q18" s="12">
        <v>0.43472222222222223</v>
      </c>
      <c r="R18" s="4">
        <f t="shared" si="1"/>
        <v>70</v>
      </c>
    </row>
    <row r="19" spans="1:18" s="1" customFormat="1" ht="34.5" customHeight="1">
      <c r="A19" s="17">
        <v>16</v>
      </c>
      <c r="B19" s="13" t="s">
        <v>77</v>
      </c>
      <c r="C19" s="7" t="s">
        <v>15</v>
      </c>
      <c r="D19" s="7" t="s">
        <v>22</v>
      </c>
      <c r="E19" s="7" t="s">
        <v>31</v>
      </c>
      <c r="F19" s="14" t="s">
        <v>64</v>
      </c>
      <c r="G19" s="7">
        <v>3</v>
      </c>
      <c r="H19" s="7" t="s">
        <v>25</v>
      </c>
      <c r="I19" s="7" t="s">
        <v>17</v>
      </c>
      <c r="J19" s="7">
        <v>650</v>
      </c>
      <c r="K19" s="7">
        <v>5</v>
      </c>
      <c r="L19" s="14" t="s">
        <v>78</v>
      </c>
      <c r="M19" s="9">
        <v>107</v>
      </c>
      <c r="N19" s="10">
        <v>1126</v>
      </c>
      <c r="O19" s="11">
        <f>ROUND(N19*12*0.03,2)+ROUND(N19*12*0.2,2)</f>
        <v>3107.76</v>
      </c>
      <c r="P19" s="16">
        <v>41240</v>
      </c>
      <c r="Q19" s="12">
        <v>0.436111111111111</v>
      </c>
      <c r="R19" s="4">
        <f t="shared" si="1"/>
        <v>200</v>
      </c>
    </row>
    <row r="20" ht="20.25">
      <c r="R20" s="2">
        <f>SUM(R4:R19)</f>
        <v>3650</v>
      </c>
    </row>
  </sheetData>
  <sheetProtection/>
  <mergeCells count="2">
    <mergeCell ref="A1:Q1"/>
    <mergeCell ref="A2:Q2"/>
  </mergeCells>
  <printOptions horizontalCentered="1" verticalCentered="1"/>
  <pageMargins left="0.21" right="0" top="0.17" bottom="0" header="0.03937007874015748" footer="0"/>
  <pageSetup fitToHeight="1" fitToWidth="1" horizontalDpi="600" verticalDpi="600" orientation="landscape" paperSize="9" scale="4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hp</cp:lastModifiedBy>
  <cp:lastPrinted>2012-11-13T12:37:02Z</cp:lastPrinted>
  <dcterms:created xsi:type="dcterms:W3CDTF">1999-05-26T11:21:22Z</dcterms:created>
  <dcterms:modified xsi:type="dcterms:W3CDTF">2012-11-20T12:27:18Z</dcterms:modified>
  <cp:category/>
  <cp:version/>
  <cp:contentType/>
  <cp:contentStatus/>
</cp:coreProperties>
</file>